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margaret/Documents/margaret - business/Restorative Wellness Solutions/Business model/"/>
    </mc:Choice>
  </mc:AlternateContent>
  <xr:revisionPtr revIDLastSave="0" documentId="8_{599FBE59-B2F9-744B-9F14-44F7B4D92796}" xr6:coauthVersionLast="46" xr6:coauthVersionMax="46" xr10:uidLastSave="{00000000-0000-0000-0000-000000000000}"/>
  <bookViews>
    <workbookView xWindow="0" yWindow="460" windowWidth="33600" windowHeight="19440" xr2:uid="{00000000-000D-0000-FFFF-FFFF00000000}"/>
  </bookViews>
  <sheets>
    <sheet name="Curriculum" sheetId="1" r:id="rId1"/>
    <sheet name="Buildup"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2" l="1"/>
  <c r="H39" i="2" s="1"/>
  <c r="D37" i="2"/>
  <c r="G37" i="2" s="1"/>
  <c r="H29" i="2"/>
  <c r="H28" i="2"/>
  <c r="G28" i="2"/>
  <c r="H27" i="2"/>
  <c r="H30" i="2" s="1"/>
  <c r="G27" i="2"/>
  <c r="H23" i="2"/>
  <c r="G23" i="2"/>
  <c r="H22" i="2"/>
  <c r="G22" i="2"/>
  <c r="H21" i="2"/>
  <c r="H24" i="2" s="1"/>
  <c r="G21" i="2"/>
  <c r="H18" i="2"/>
  <c r="H15" i="2"/>
  <c r="G15" i="2"/>
  <c r="H8" i="2"/>
  <c r="G8" i="2"/>
  <c r="H7" i="2"/>
  <c r="G7" i="2"/>
  <c r="H6" i="2"/>
  <c r="G6" i="2"/>
  <c r="H5" i="2"/>
  <c r="G5" i="2"/>
  <c r="H4" i="2"/>
  <c r="H10" i="2" s="1"/>
  <c r="H43" i="2" s="1"/>
  <c r="G4" i="2"/>
  <c r="G43" i="2" l="1"/>
  <c r="G46" i="2" s="1"/>
  <c r="I38" i="1"/>
  <c r="I41" i="1" s="1"/>
  <c r="H44" i="2"/>
  <c r="I39" i="1" s="1"/>
  <c r="B51" i="1" l="1"/>
  <c r="D52" i="1" s="1"/>
  <c r="D49" i="1"/>
  <c r="B48" i="1"/>
  <c r="H45" i="2"/>
</calcChain>
</file>

<file path=xl/sharedStrings.xml><?xml version="1.0" encoding="utf-8"?>
<sst xmlns="http://schemas.openxmlformats.org/spreadsheetml/2006/main" count="79" uniqueCount="72">
  <si>
    <t>INSERT YOUR LOGO HERE</t>
  </si>
  <si>
    <t>YOUR COMPANY NAME</t>
  </si>
  <si>
    <t>Address</t>
  </si>
  <si>
    <t xml:space="preserve">Created for: </t>
  </si>
  <si>
    <t>City, state, Zip</t>
  </si>
  <si>
    <t>6-month Healing and Prevention Program</t>
  </si>
  <si>
    <t>Provider Visits</t>
  </si>
  <si>
    <t>Program Design (Initial intake, Lab Review, 2 appointments with clinician)</t>
  </si>
  <si>
    <t>Up to 4 additional followup visits</t>
  </si>
  <si>
    <t>Lab testing</t>
  </si>
  <si>
    <t xml:space="preserve">GI MAP stool test (one at outset, and retest at end of program) </t>
  </si>
  <si>
    <t xml:space="preserve">MRT Food sensitivity test (one at outset only) </t>
  </si>
  <si>
    <t xml:space="preserve">Comprehensive labs (one at outset and retest) </t>
  </si>
  <si>
    <r>
      <rPr>
        <b/>
        <sz val="12"/>
        <rFont val="&quot;Times New Roman&quot;, serif"/>
      </rPr>
      <t xml:space="preserve">Case Evaluation - </t>
    </r>
    <r>
      <rPr>
        <sz val="12"/>
        <rFont val="&quot;Times New Roman&quot;, serif"/>
      </rPr>
      <t>Review of Health, Labs, Evaluation, Program Design &amp; Data Collection</t>
    </r>
  </si>
  <si>
    <t>Supplements</t>
  </si>
  <si>
    <t>Monthly customized supplement regime to be formulated based on a combination of symptom</t>
  </si>
  <si>
    <t>presentation and lab test results. (up to $500/mo)</t>
  </si>
  <si>
    <t>Additional support</t>
  </si>
  <si>
    <t xml:space="preserve">Monthly 1hr coaching calls with Health Coach (up to 6 for the package) </t>
  </si>
  <si>
    <t>Education</t>
  </si>
  <si>
    <t xml:space="preserve">Concierge Level email access to clinician via email (unlimited) </t>
  </si>
  <si>
    <t>Concierge Level email access to Health coach (unlimited)</t>
  </si>
  <si>
    <t>Other Benefits</t>
  </si>
  <si>
    <t>Additional specialty labs at wholesale pricing</t>
  </si>
  <si>
    <t>Additional In-house supplements @ 15% off with free shipping</t>
  </si>
  <si>
    <t>Your Total Investment:</t>
  </si>
  <si>
    <t>Program Discount (20%):</t>
  </si>
  <si>
    <t xml:space="preserve">Initial consult paid: </t>
  </si>
  <si>
    <t>Remainder:</t>
  </si>
  <si>
    <t>Let's get you thriving again!</t>
  </si>
  <si>
    <t>Please note: Discounts are for completion of programs and not based on per visit charges.</t>
  </si>
  <si>
    <t xml:space="preserve">One time investment - an additional 5% off </t>
  </si>
  <si>
    <t xml:space="preserve">Additional Savings </t>
  </si>
  <si>
    <t>Six Monthly Payments - No Interest</t>
  </si>
  <si>
    <t>Monthly Installment</t>
  </si>
  <si>
    <t>Signature:__________________________________________</t>
  </si>
  <si>
    <t>Date:___________________</t>
  </si>
  <si>
    <t>I understand that this authorization will remain in effect until the agreed upon date above. I hereby understand that if I cancel before the agreed upon date I will pay a termination fee of 10% of the total cost of the program price and give 30 day written notice. The discontinuation of the program early will authorize us to charge full retail price for all services, labs and products rendered while in the program. I agree to notify Your Company, LLC of any changes to my account information. I certify that I am an authorized user of this credit card and will not dispute these scheduled transactions with my credit card company so long as these transactions corresponds to the terms indicated in this authorization forms. I understand that unused visits and labs will expire at the end of the program date. I fully understand that Your Company, LLC will not bill insurance and that the office will supply a “general receipt” for payment received and will not supply any information for insurance billing purposes.                                       ____________________ initial</t>
  </si>
  <si>
    <t>Program Element</t>
  </si>
  <si>
    <t>Category</t>
  </si>
  <si>
    <t>Type</t>
  </si>
  <si>
    <t>SK Price</t>
  </si>
  <si>
    <t>Retail Price</t>
  </si>
  <si>
    <t>How Many</t>
  </si>
  <si>
    <t>SK Total</t>
  </si>
  <si>
    <t>Retail Total</t>
  </si>
  <si>
    <t>Labs</t>
  </si>
  <si>
    <t>Initial Lab Work</t>
  </si>
  <si>
    <t>GI MAP</t>
  </si>
  <si>
    <t xml:space="preserve">MRT (note doesn't include draw fee) </t>
  </si>
  <si>
    <t>RWS Comp labs</t>
  </si>
  <si>
    <t xml:space="preserve">BLood draw fee for MRT (mobile phlebotomy) </t>
  </si>
  <si>
    <t>(add any other labs you need to add)</t>
  </si>
  <si>
    <t>Total</t>
  </si>
  <si>
    <t>Additional - whatever additional materials you have</t>
  </si>
  <si>
    <t>Main clinician</t>
  </si>
  <si>
    <t>Initial appointment</t>
  </si>
  <si>
    <t>Follow up appointments</t>
  </si>
  <si>
    <t>Health Coach</t>
  </si>
  <si>
    <t>Health Coach visits</t>
  </si>
  <si>
    <t>Case Evaluation</t>
  </si>
  <si>
    <t>Provider</t>
  </si>
  <si>
    <t>Review, Evaluation and Program Design</t>
  </si>
  <si>
    <t>Measurement</t>
  </si>
  <si>
    <t>Lifestyle Questionnaires</t>
  </si>
  <si>
    <t>Protocol</t>
  </si>
  <si>
    <t xml:space="preserve">Bank of Supplements (includes shipping) </t>
  </si>
  <si>
    <t>Program Total</t>
  </si>
  <si>
    <t>Totals</t>
  </si>
  <si>
    <t>20% discount</t>
  </si>
  <si>
    <t>Total Retail</t>
  </si>
  <si>
    <t>Profit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</si>
</sst>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5">
    <font>
      <sz val="10"/>
      <color rgb="FF000000"/>
      <name val="Arial"/>
    </font>
    <font>
      <sz val="11"/>
      <color rgb="FF000000"/>
      <name val="Calibri"/>
    </font>
    <font>
      <i/>
      <sz val="11"/>
      <color rgb="FF000000"/>
      <name val="Calibri"/>
    </font>
    <font>
      <sz val="8"/>
      <color rgb="FF000000"/>
      <name val="Calibri"/>
    </font>
    <font>
      <b/>
      <sz val="10"/>
      <name val="Arial"/>
    </font>
    <font>
      <sz val="10"/>
      <color rgb="FF000000"/>
      <name val="Calibri"/>
    </font>
    <font>
      <b/>
      <sz val="10"/>
      <color rgb="FF222222"/>
      <name val="Arial"/>
    </font>
    <font>
      <b/>
      <sz val="10"/>
      <name val="&quot;Copperplate Gothic Light&quot;"/>
    </font>
    <font>
      <sz val="11"/>
      <color rgb="FF000000"/>
      <name val="Arial"/>
    </font>
    <font>
      <b/>
      <u/>
      <sz val="16"/>
      <name val="&quot;Times New Roman&quot;"/>
    </font>
    <font>
      <sz val="10"/>
      <name val="&quot;Times New Roman&quot;"/>
    </font>
    <font>
      <b/>
      <sz val="12"/>
      <name val="&quot;Times New Roman&quot;"/>
    </font>
    <font>
      <sz val="16"/>
      <name val="&quot;Times New Roman&quot;"/>
    </font>
    <font>
      <sz val="12"/>
      <name val="&quot;Times New Roman&quot;"/>
    </font>
    <font>
      <b/>
      <sz val="16"/>
      <name val="&quot;Times New Roman&quot;"/>
    </font>
    <font>
      <sz val="12"/>
      <color rgb="FF000000"/>
      <name val="Times New Roman"/>
    </font>
    <font>
      <b/>
      <sz val="12"/>
      <name val="Times New Roman"/>
    </font>
    <font>
      <sz val="16"/>
      <color rgb="FF000000"/>
      <name val="&quot;Times New Roman&quot;"/>
    </font>
    <font>
      <sz val="10"/>
      <name val="Arial"/>
    </font>
    <font>
      <sz val="10"/>
      <name val="Arial"/>
    </font>
    <font>
      <b/>
      <sz val="14"/>
      <name val="Arial"/>
    </font>
    <font>
      <sz val="12"/>
      <name val="Arial"/>
    </font>
    <font>
      <sz val="14"/>
      <name val="&quot;Times New Roman&quot;"/>
    </font>
    <font>
      <b/>
      <u/>
      <sz val="16"/>
      <name val="&quot;Times New Roman&quot;"/>
    </font>
    <font>
      <b/>
      <u/>
      <sz val="16"/>
      <name val="&quot;Times New Roman&quot;"/>
    </font>
    <font>
      <b/>
      <u/>
      <sz val="16"/>
      <name val="&quot;Times New Roman&quot;"/>
    </font>
    <font>
      <b/>
      <u/>
      <sz val="16"/>
      <name val="&quot;Times New Roman&quot;"/>
    </font>
    <font>
      <b/>
      <u/>
      <sz val="16"/>
      <name val="&quot;Times New Roman&quot;"/>
    </font>
    <font>
      <sz val="8"/>
      <name val="Arial"/>
    </font>
    <font>
      <b/>
      <sz val="11"/>
      <color rgb="FF000000"/>
      <name val="Calibri"/>
    </font>
    <font>
      <sz val="11"/>
      <name val="Calibri"/>
    </font>
    <font>
      <b/>
      <sz val="11"/>
      <name val="Calibri"/>
    </font>
    <font>
      <sz val="11"/>
      <color rgb="FFE7E6E6"/>
      <name val="Calibri"/>
    </font>
    <font>
      <b/>
      <sz val="12"/>
      <name val="&quot;Times New Roman&quot;, serif"/>
    </font>
    <font>
      <sz val="12"/>
      <name val="&quot;Times New Roman&quot;, serif"/>
    </font>
  </fonts>
  <fills count="4">
    <fill>
      <patternFill patternType="none"/>
    </fill>
    <fill>
      <patternFill patternType="gray125"/>
    </fill>
    <fill>
      <patternFill patternType="solid">
        <fgColor rgb="FFFFFFFF"/>
        <bgColor rgb="FFFFFFFF"/>
      </patternFill>
    </fill>
    <fill>
      <patternFill patternType="solid">
        <fgColor rgb="FFE7E6E6"/>
        <bgColor rgb="FFE7E6E6"/>
      </patternFill>
    </fill>
  </fills>
  <borders count="5">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85">
    <xf numFmtId="0" fontId="0" fillId="0" borderId="0" xfId="0" applyFont="1" applyAlignment="1"/>
    <xf numFmtId="0" fontId="1" fillId="0" borderId="0" xfId="0" applyFont="1" applyAlignment="1"/>
    <xf numFmtId="0" fontId="1" fillId="0" borderId="0" xfId="0" applyFont="1" applyAlignment="1">
      <alignment horizontal="left" vertical="top"/>
    </xf>
    <xf numFmtId="0" fontId="2" fillId="0" borderId="0" xfId="0" applyFont="1" applyAlignment="1"/>
    <xf numFmtId="0" fontId="1" fillId="0" borderId="0" xfId="0" applyFont="1" applyAlignment="1"/>
    <xf numFmtId="0" fontId="3" fillId="0" borderId="0" xfId="0" applyFont="1" applyAlignment="1"/>
    <xf numFmtId="0" fontId="4" fillId="0" borderId="0" xfId="0" applyFont="1" applyAlignment="1"/>
    <xf numFmtId="0" fontId="5" fillId="0" borderId="0" xfId="0" applyFont="1" applyAlignment="1"/>
    <xf numFmtId="0" fontId="6" fillId="2" borderId="0" xfId="0" applyFont="1" applyFill="1" applyAlignment="1">
      <alignment horizontal="left"/>
    </xf>
    <xf numFmtId="0" fontId="7" fillId="0" borderId="0" xfId="0" applyFont="1" applyAlignment="1"/>
    <xf numFmtId="0" fontId="8" fillId="0" borderId="0" xfId="0" applyFont="1" applyAlignme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xf numFmtId="0" fontId="12" fillId="0" borderId="0" xfId="0" applyFont="1" applyAlignment="1"/>
    <xf numFmtId="0" fontId="13" fillId="0" borderId="0" xfId="0" applyFont="1" applyAlignment="1"/>
    <xf numFmtId="0" fontId="14" fillId="0" borderId="0" xfId="0" applyFont="1" applyAlignment="1"/>
    <xf numFmtId="0" fontId="11" fillId="0" borderId="0" xfId="0" applyFont="1" applyAlignment="1"/>
    <xf numFmtId="0" fontId="15" fillId="0" borderId="0" xfId="0" applyFont="1" applyAlignment="1"/>
    <xf numFmtId="0" fontId="15" fillId="0" borderId="0" xfId="0" applyFont="1" applyAlignment="1"/>
    <xf numFmtId="0" fontId="16" fillId="0" borderId="0" xfId="0" applyFont="1" applyAlignment="1"/>
    <xf numFmtId="0" fontId="15" fillId="2" borderId="0" xfId="0" applyFont="1" applyFill="1" applyAlignment="1"/>
    <xf numFmtId="0" fontId="13" fillId="0" borderId="0" xfId="0" applyFont="1" applyAlignment="1"/>
    <xf numFmtId="0" fontId="17" fillId="0" borderId="0" xfId="0" applyFont="1" applyAlignment="1"/>
    <xf numFmtId="0" fontId="16" fillId="0" borderId="0" xfId="0" applyFont="1" applyAlignment="1"/>
    <xf numFmtId="0" fontId="18" fillId="0" borderId="0" xfId="0" applyFont="1" applyAlignment="1"/>
    <xf numFmtId="0" fontId="11" fillId="0" borderId="1" xfId="0" applyFont="1" applyBorder="1" applyAlignment="1"/>
    <xf numFmtId="0" fontId="15" fillId="0" borderId="1" xfId="0" applyFont="1" applyBorder="1" applyAlignment="1"/>
    <xf numFmtId="0" fontId="16" fillId="0" borderId="1" xfId="0" applyFont="1" applyBorder="1" applyAlignment="1"/>
    <xf numFmtId="0" fontId="14" fillId="0" borderId="1" xfId="0" applyFont="1" applyBorder="1" applyAlignment="1"/>
    <xf numFmtId="0" fontId="12" fillId="0" borderId="1" xfId="0" applyFont="1" applyBorder="1" applyAlignment="1"/>
    <xf numFmtId="0" fontId="14" fillId="0" borderId="2" xfId="0" applyFont="1" applyBorder="1" applyAlignment="1"/>
    <xf numFmtId="0" fontId="1" fillId="0" borderId="2" xfId="0" applyFont="1" applyBorder="1" applyAlignment="1"/>
    <xf numFmtId="0" fontId="20" fillId="0" borderId="2" xfId="0" applyFont="1" applyBorder="1" applyAlignment="1"/>
    <xf numFmtId="0" fontId="21" fillId="0" borderId="2" xfId="0" applyFont="1" applyBorder="1" applyAlignment="1"/>
    <xf numFmtId="0" fontId="12" fillId="0" borderId="2" xfId="0" applyFont="1" applyBorder="1" applyAlignment="1"/>
    <xf numFmtId="0" fontId="14" fillId="0" borderId="0" xfId="0" applyFont="1" applyAlignment="1"/>
    <xf numFmtId="164" fontId="12" fillId="0" borderId="0" xfId="0" applyNumberFormat="1" applyFont="1" applyAlignment="1">
      <alignment horizontal="right"/>
    </xf>
    <xf numFmtId="0" fontId="21" fillId="0" borderId="0" xfId="0" applyFont="1" applyAlignment="1"/>
    <xf numFmtId="164" fontId="14" fillId="0" borderId="1" xfId="0" applyNumberFormat="1" applyFont="1" applyBorder="1" applyAlignment="1">
      <alignment horizontal="right"/>
    </xf>
    <xf numFmtId="0" fontId="20" fillId="0" borderId="0" xfId="0" applyFont="1" applyAlignment="1"/>
    <xf numFmtId="0" fontId="22" fillId="0" borderId="0" xfId="0" applyFont="1" applyAlignment="1"/>
    <xf numFmtId="164" fontId="23" fillId="0" borderId="0" xfId="0" applyNumberFormat="1" applyFont="1" applyAlignment="1">
      <alignment horizontal="right"/>
    </xf>
    <xf numFmtId="0" fontId="24" fillId="0" borderId="0" xfId="0" applyFont="1" applyAlignment="1"/>
    <xf numFmtId="0" fontId="18" fillId="0" borderId="3" xfId="0" applyFont="1" applyBorder="1" applyAlignment="1"/>
    <xf numFmtId="164" fontId="25" fillId="0" borderId="0" xfId="0" applyNumberFormat="1" applyFont="1" applyAlignment="1">
      <alignment horizontal="right"/>
    </xf>
    <xf numFmtId="0" fontId="14" fillId="0" borderId="0" xfId="0" applyFont="1" applyAlignment="1"/>
    <xf numFmtId="0" fontId="18" fillId="0" borderId="0" xfId="0" applyFont="1" applyAlignment="1"/>
    <xf numFmtId="164" fontId="12" fillId="0" borderId="0" xfId="0" applyNumberFormat="1" applyFont="1" applyAlignment="1">
      <alignment horizontal="right"/>
    </xf>
    <xf numFmtId="164" fontId="18" fillId="0" borderId="0" xfId="0" applyNumberFormat="1" applyFont="1" applyAlignment="1"/>
    <xf numFmtId="0" fontId="18" fillId="0" borderId="3" xfId="0" applyFont="1" applyBorder="1" applyAlignment="1"/>
    <xf numFmtId="0" fontId="1" fillId="0" borderId="0" xfId="0" applyFont="1" applyAlignment="1">
      <alignment horizontal="left"/>
    </xf>
    <xf numFmtId="0" fontId="28" fillId="0" borderId="0" xfId="0" applyFont="1" applyAlignment="1">
      <alignment horizontal="center"/>
    </xf>
    <xf numFmtId="0" fontId="29" fillId="0" borderId="3" xfId="0" applyFont="1" applyBorder="1" applyAlignment="1"/>
    <xf numFmtId="0" fontId="29" fillId="0" borderId="4" xfId="0" applyFont="1" applyBorder="1" applyAlignment="1"/>
    <xf numFmtId="0" fontId="29" fillId="0" borderId="0" xfId="0" applyFont="1" applyAlignment="1"/>
    <xf numFmtId="0" fontId="29" fillId="0" borderId="0" xfId="0" applyFont="1" applyAlignment="1"/>
    <xf numFmtId="165" fontId="30" fillId="0" borderId="0" xfId="0" applyNumberFormat="1" applyFont="1" applyAlignment="1">
      <alignment horizontal="right"/>
    </xf>
    <xf numFmtId="165" fontId="1" fillId="0" borderId="0" xfId="0" applyNumberFormat="1" applyFont="1" applyAlignment="1">
      <alignment horizontal="right"/>
    </xf>
    <xf numFmtId="0" fontId="1" fillId="0" borderId="0" xfId="0" applyFont="1" applyAlignment="1">
      <alignment horizontal="right"/>
    </xf>
    <xf numFmtId="0" fontId="30" fillId="0" borderId="0" xfId="0" applyFont="1" applyAlignment="1"/>
    <xf numFmtId="165" fontId="31" fillId="0" borderId="0" xfId="0" applyNumberFormat="1" applyFont="1" applyAlignment="1">
      <alignment horizontal="right"/>
    </xf>
    <xf numFmtId="0" fontId="31" fillId="0" borderId="0" xfId="0" applyFont="1" applyAlignment="1">
      <alignment horizontal="right"/>
    </xf>
    <xf numFmtId="165" fontId="29" fillId="0" borderId="0" xfId="0" applyNumberFormat="1" applyFont="1" applyAlignment="1">
      <alignment horizontal="right"/>
    </xf>
    <xf numFmtId="0" fontId="31" fillId="0" borderId="0" xfId="0" applyFont="1" applyAlignment="1">
      <alignment horizontal="right"/>
    </xf>
    <xf numFmtId="0" fontId="30" fillId="0" borderId="0" xfId="0" applyFont="1" applyAlignment="1">
      <alignment horizontal="right"/>
    </xf>
    <xf numFmtId="0" fontId="32" fillId="3" borderId="0" xfId="0" applyFont="1" applyFill="1" applyAlignment="1"/>
    <xf numFmtId="165" fontId="1" fillId="0" borderId="0" xfId="0" applyNumberFormat="1" applyFont="1" applyAlignment="1"/>
    <xf numFmtId="165" fontId="1" fillId="0" borderId="0" xfId="0" applyNumberFormat="1" applyFont="1" applyAlignment="1"/>
    <xf numFmtId="164" fontId="29" fillId="0" borderId="0" xfId="0" applyNumberFormat="1" applyFont="1" applyAlignment="1">
      <alignment horizontal="right"/>
    </xf>
    <xf numFmtId="10" fontId="29" fillId="0" borderId="0" xfId="0" applyNumberFormat="1" applyFont="1" applyAlignment="1">
      <alignment horizontal="right"/>
    </xf>
    <xf numFmtId="0" fontId="11" fillId="0" borderId="0" xfId="0" applyFont="1" applyAlignment="1"/>
    <xf numFmtId="0" fontId="0" fillId="0" borderId="0" xfId="0" applyFont="1" applyAlignment="1"/>
    <xf numFmtId="0" fontId="15" fillId="0" borderId="0" xfId="0" applyFont="1" applyAlignment="1"/>
    <xf numFmtId="0" fontId="13" fillId="0" borderId="0" xfId="0" applyFont="1" applyAlignment="1"/>
    <xf numFmtId="0" fontId="1" fillId="0" borderId="0" xfId="0" applyFont="1" applyAlignment="1"/>
    <xf numFmtId="0" fontId="1" fillId="0" borderId="0" xfId="0" applyFont="1" applyAlignment="1">
      <alignment horizontal="left" wrapText="1"/>
    </xf>
    <xf numFmtId="0" fontId="26" fillId="0" borderId="0" xfId="0" applyFont="1" applyAlignment="1"/>
    <xf numFmtId="0" fontId="12" fillId="0" borderId="0" xfId="0" applyFont="1" applyAlignment="1"/>
    <xf numFmtId="0" fontId="27" fillId="0" borderId="0" xfId="0" applyFont="1" applyAlignment="1"/>
    <xf numFmtId="0" fontId="15" fillId="2" borderId="0" xfId="0" applyFont="1" applyFill="1" applyAlignment="1"/>
    <xf numFmtId="0" fontId="15" fillId="0" borderId="1" xfId="0" applyFont="1" applyBorder="1" applyAlignment="1">
      <alignment vertical="top"/>
    </xf>
    <xf numFmtId="0" fontId="19" fillId="0" borderId="1" xfId="0" applyFont="1" applyBorder="1"/>
    <xf numFmtId="0" fontId="14" fillId="0" borderId="0" xfId="0" applyFont="1" applyAlignment="1"/>
    <xf numFmtId="0" fontId="29"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70"/>
  <sheetViews>
    <sheetView tabSelected="1" workbookViewId="0"/>
  </sheetViews>
  <sheetFormatPr baseColWidth="10" defaultColWidth="14.5" defaultRowHeight="15.75" customHeight="1"/>
  <cols>
    <col min="5" max="5" width="16.6640625" customWidth="1"/>
  </cols>
  <sheetData>
    <row r="1" spans="1:11" ht="15">
      <c r="A1" s="1"/>
      <c r="B1" s="2"/>
      <c r="C1" s="1"/>
      <c r="D1" s="1"/>
      <c r="E1" s="1"/>
      <c r="F1" s="1"/>
      <c r="G1" s="1"/>
      <c r="H1" s="1"/>
      <c r="I1" s="1"/>
      <c r="J1" s="1"/>
      <c r="K1" s="3"/>
    </row>
    <row r="2" spans="1:11" ht="15">
      <c r="A2" s="1"/>
      <c r="B2" s="1"/>
      <c r="C2" s="1"/>
      <c r="D2" s="4" t="s">
        <v>0</v>
      </c>
      <c r="E2" s="1"/>
      <c r="F2" s="1"/>
      <c r="G2" s="1"/>
      <c r="H2" s="1"/>
      <c r="I2" s="1"/>
      <c r="J2" s="1"/>
      <c r="K2" s="1"/>
    </row>
    <row r="3" spans="1:11" ht="15">
      <c r="A3" s="1"/>
      <c r="B3" s="1"/>
      <c r="C3" s="1"/>
      <c r="D3" s="1"/>
      <c r="E3" s="1"/>
      <c r="F3" s="1"/>
      <c r="G3" s="1"/>
      <c r="H3" s="1"/>
      <c r="I3" s="1"/>
      <c r="J3" s="1"/>
      <c r="K3" s="5"/>
    </row>
    <row r="4" spans="1:11" ht="15">
      <c r="A4" s="1"/>
      <c r="B4" s="1"/>
      <c r="C4" s="1"/>
      <c r="D4" s="1"/>
      <c r="E4" s="1"/>
      <c r="F4" s="1"/>
      <c r="G4" s="1"/>
      <c r="H4" s="1"/>
      <c r="I4" s="1"/>
      <c r="J4" s="1"/>
      <c r="K4" s="1"/>
    </row>
    <row r="5" spans="1:11" ht="15">
      <c r="A5" s="6"/>
      <c r="B5" s="7"/>
      <c r="C5" s="1"/>
      <c r="D5" s="1"/>
      <c r="E5" s="1"/>
      <c r="F5" s="1"/>
      <c r="G5" s="1"/>
      <c r="H5" s="1"/>
      <c r="I5" s="1"/>
      <c r="J5" s="1"/>
      <c r="K5" s="1"/>
    </row>
    <row r="6" spans="1:11" ht="15">
      <c r="A6" s="6" t="s">
        <v>1</v>
      </c>
      <c r="B6" s="6"/>
      <c r="C6" s="1"/>
      <c r="D6" s="1"/>
      <c r="E6" s="1"/>
      <c r="F6" s="1"/>
      <c r="G6" s="1"/>
      <c r="H6" s="1"/>
      <c r="I6" s="1"/>
      <c r="J6" s="1"/>
      <c r="K6" s="1"/>
    </row>
    <row r="7" spans="1:11" ht="15">
      <c r="A7" s="8" t="s">
        <v>2</v>
      </c>
      <c r="B7" s="9"/>
      <c r="C7" s="1"/>
      <c r="D7" s="1"/>
      <c r="E7" s="1"/>
      <c r="F7" s="1"/>
      <c r="H7" s="10" t="s">
        <v>3</v>
      </c>
      <c r="I7" s="1"/>
      <c r="J7" s="1"/>
      <c r="K7" s="1"/>
    </row>
    <row r="8" spans="1:11" ht="15">
      <c r="A8" s="6" t="s">
        <v>4</v>
      </c>
      <c r="B8" s="7"/>
      <c r="C8" s="1"/>
      <c r="D8" s="1"/>
      <c r="E8" s="1"/>
      <c r="F8" s="1"/>
      <c r="G8" s="1"/>
      <c r="H8" s="1"/>
      <c r="I8" s="1"/>
      <c r="J8" s="1"/>
      <c r="K8" s="1"/>
    </row>
    <row r="9" spans="1:11" ht="15">
      <c r="A9" s="1"/>
      <c r="B9" s="1"/>
      <c r="C9" s="1"/>
      <c r="D9" s="1"/>
      <c r="E9" s="1"/>
      <c r="F9" s="1"/>
      <c r="G9" s="1"/>
      <c r="H9" s="1"/>
      <c r="I9" s="1"/>
      <c r="J9" s="1"/>
      <c r="K9" s="1"/>
    </row>
    <row r="10" spans="1:11" ht="21">
      <c r="A10" s="11" t="s">
        <v>5</v>
      </c>
      <c r="B10" s="1"/>
      <c r="F10" s="1"/>
      <c r="G10" s="1"/>
      <c r="H10" s="1"/>
      <c r="I10" s="1"/>
      <c r="J10" s="1"/>
      <c r="K10" s="1"/>
    </row>
    <row r="11" spans="1:11" ht="15">
      <c r="A11" s="1"/>
      <c r="B11" s="1"/>
      <c r="D11" s="12"/>
      <c r="F11" s="1"/>
      <c r="G11" s="1"/>
      <c r="H11" s="1"/>
      <c r="I11" s="1"/>
      <c r="J11" s="1"/>
      <c r="K11" s="1"/>
    </row>
    <row r="12" spans="1:11" ht="21">
      <c r="A12" s="71" t="s">
        <v>6</v>
      </c>
      <c r="B12" s="72"/>
      <c r="C12" s="72"/>
      <c r="D12" s="72"/>
      <c r="E12" s="72"/>
      <c r="F12" s="72"/>
      <c r="G12" s="72"/>
      <c r="H12" s="72"/>
      <c r="I12" s="14"/>
      <c r="J12" s="1"/>
      <c r="K12" s="1"/>
    </row>
    <row r="13" spans="1:11" ht="16">
      <c r="A13" s="13"/>
      <c r="B13" s="15" t="s">
        <v>7</v>
      </c>
      <c r="C13" s="13"/>
      <c r="D13" s="13"/>
      <c r="E13" s="13"/>
      <c r="F13" s="13"/>
      <c r="G13" s="13"/>
      <c r="H13" s="13"/>
      <c r="I13" s="13"/>
      <c r="J13" s="1"/>
      <c r="K13" s="1"/>
    </row>
    <row r="14" spans="1:11" ht="16">
      <c r="A14" s="13"/>
      <c r="B14" s="15" t="s">
        <v>8</v>
      </c>
      <c r="C14" s="13"/>
      <c r="D14" s="13"/>
      <c r="E14" s="13"/>
      <c r="F14" s="13"/>
      <c r="G14" s="13"/>
      <c r="H14" s="13"/>
      <c r="I14" s="13"/>
      <c r="J14" s="1"/>
      <c r="K14" s="1"/>
    </row>
    <row r="15" spans="1:11" ht="16">
      <c r="A15" s="13"/>
      <c r="B15" s="13"/>
      <c r="C15" s="13"/>
      <c r="D15" s="13"/>
      <c r="E15" s="13"/>
      <c r="F15" s="13"/>
      <c r="G15" s="13"/>
      <c r="H15" s="13"/>
      <c r="I15" s="13"/>
      <c r="J15" s="1"/>
      <c r="K15" s="1"/>
    </row>
    <row r="16" spans="1:11" ht="21">
      <c r="A16" s="13" t="s">
        <v>9</v>
      </c>
      <c r="B16" s="1"/>
      <c r="C16" s="1"/>
      <c r="D16" s="1"/>
      <c r="E16" s="1"/>
      <c r="F16" s="1"/>
      <c r="G16" s="16"/>
      <c r="H16" s="16"/>
      <c r="I16" s="14"/>
      <c r="J16" s="1"/>
      <c r="K16" s="1"/>
    </row>
    <row r="17" spans="1:11" ht="21">
      <c r="A17" s="17"/>
      <c r="B17" s="73" t="s">
        <v>10</v>
      </c>
      <c r="C17" s="72"/>
      <c r="D17" s="72"/>
      <c r="E17" s="72"/>
      <c r="F17" s="72"/>
      <c r="G17" s="72"/>
      <c r="H17" s="16"/>
      <c r="I17" s="14"/>
      <c r="J17" s="1"/>
      <c r="K17" s="1"/>
    </row>
    <row r="18" spans="1:11" ht="21">
      <c r="A18" s="17"/>
      <c r="B18" s="73" t="s">
        <v>11</v>
      </c>
      <c r="C18" s="72"/>
      <c r="D18" s="72"/>
      <c r="E18" s="72"/>
      <c r="F18" s="19"/>
      <c r="G18" s="20"/>
      <c r="H18" s="16"/>
      <c r="I18" s="14"/>
      <c r="J18" s="1"/>
      <c r="K18" s="1"/>
    </row>
    <row r="19" spans="1:11" ht="21">
      <c r="A19" s="13"/>
      <c r="B19" s="15" t="s">
        <v>12</v>
      </c>
      <c r="C19" s="13"/>
      <c r="D19" s="13"/>
      <c r="E19" s="4"/>
      <c r="F19" s="4"/>
      <c r="G19" s="4"/>
      <c r="H19" s="16"/>
      <c r="I19" s="14"/>
      <c r="J19" s="1"/>
      <c r="K19" s="1"/>
    </row>
    <row r="20" spans="1:11" ht="16">
      <c r="A20" s="13"/>
      <c r="B20" s="13"/>
      <c r="C20" s="13"/>
      <c r="D20" s="13"/>
      <c r="E20" s="13"/>
      <c r="F20" s="13"/>
      <c r="G20" s="13"/>
      <c r="H20" s="13"/>
      <c r="I20" s="13"/>
      <c r="J20" s="1"/>
      <c r="K20" s="1"/>
    </row>
    <row r="21" spans="1:11" ht="16">
      <c r="A21" s="71" t="s">
        <v>13</v>
      </c>
      <c r="B21" s="72"/>
      <c r="C21" s="72"/>
      <c r="D21" s="72"/>
      <c r="E21" s="72"/>
      <c r="F21" s="72"/>
      <c r="G21" s="72"/>
      <c r="H21" s="72"/>
      <c r="I21" s="72"/>
      <c r="J21" s="1"/>
      <c r="K21" s="1"/>
    </row>
    <row r="22" spans="1:11" ht="21">
      <c r="A22" s="13"/>
      <c r="B22" s="13"/>
      <c r="C22" s="13"/>
      <c r="D22" s="13"/>
      <c r="E22" s="13"/>
      <c r="F22" s="13"/>
      <c r="G22" s="13"/>
      <c r="H22" s="16"/>
      <c r="I22" s="14"/>
      <c r="J22" s="1"/>
      <c r="K22" s="1"/>
    </row>
    <row r="23" spans="1:11" ht="21">
      <c r="A23" s="71" t="s">
        <v>14</v>
      </c>
      <c r="B23" s="72"/>
      <c r="C23" s="72"/>
      <c r="D23" s="72"/>
      <c r="E23" s="72"/>
      <c r="F23" s="72"/>
      <c r="G23" s="72"/>
      <c r="H23" s="16"/>
      <c r="I23" s="14"/>
      <c r="J23" s="1"/>
      <c r="K23" s="1"/>
    </row>
    <row r="24" spans="1:11" ht="21">
      <c r="B24" s="21" t="s">
        <v>15</v>
      </c>
      <c r="E24" s="1"/>
      <c r="F24" s="1"/>
      <c r="G24" s="16"/>
      <c r="H24" s="16"/>
      <c r="I24" s="14"/>
      <c r="J24" s="1"/>
      <c r="K24" s="1"/>
    </row>
    <row r="25" spans="1:11" ht="21">
      <c r="A25" s="13"/>
      <c r="B25" s="22" t="s">
        <v>16</v>
      </c>
      <c r="C25" s="1"/>
      <c r="D25" s="1"/>
      <c r="E25" s="1"/>
      <c r="F25" s="1"/>
      <c r="G25" s="16"/>
      <c r="H25" s="16"/>
      <c r="I25" s="14"/>
      <c r="J25" s="1"/>
      <c r="K25" s="1"/>
    </row>
    <row r="26" spans="1:11" ht="21">
      <c r="A26" s="13"/>
      <c r="B26" s="13"/>
      <c r="C26" s="1"/>
      <c r="D26" s="1"/>
      <c r="E26" s="1"/>
      <c r="F26" s="1"/>
      <c r="G26" s="16"/>
      <c r="H26" s="16"/>
      <c r="I26" s="14"/>
      <c r="J26" s="1"/>
      <c r="K26" s="1"/>
    </row>
    <row r="27" spans="1:11" ht="21">
      <c r="A27" s="13" t="s">
        <v>17</v>
      </c>
      <c r="B27" s="13"/>
      <c r="C27" s="13"/>
      <c r="D27" s="13"/>
      <c r="E27" s="13"/>
      <c r="F27" s="13"/>
      <c r="G27" s="13"/>
      <c r="H27" s="16"/>
      <c r="I27" s="14"/>
      <c r="J27" s="1"/>
      <c r="K27" s="1"/>
    </row>
    <row r="28" spans="1:11" ht="21">
      <c r="A28" s="13"/>
      <c r="B28" s="22" t="s">
        <v>18</v>
      </c>
      <c r="C28" s="13"/>
      <c r="D28" s="13"/>
      <c r="E28" s="13"/>
      <c r="F28" s="13"/>
      <c r="G28" s="13"/>
      <c r="H28" s="16"/>
      <c r="I28" s="14"/>
      <c r="J28" s="1"/>
      <c r="K28" s="1"/>
    </row>
    <row r="29" spans="1:11" ht="17.25" customHeight="1">
      <c r="A29" s="13"/>
      <c r="B29" s="13"/>
      <c r="C29" s="13"/>
      <c r="D29" s="13"/>
      <c r="E29" s="13"/>
      <c r="F29" s="13"/>
      <c r="G29" s="13"/>
      <c r="H29" s="16"/>
      <c r="I29" s="14"/>
      <c r="J29" s="1"/>
      <c r="K29" s="1"/>
    </row>
    <row r="30" spans="1:11" ht="17.25" customHeight="1">
      <c r="A30" s="71" t="s">
        <v>19</v>
      </c>
      <c r="B30" s="72"/>
      <c r="C30" s="72"/>
      <c r="D30" s="72"/>
      <c r="E30" s="72"/>
      <c r="F30" s="72"/>
      <c r="G30" s="72"/>
      <c r="H30" s="16"/>
      <c r="I30" s="14"/>
      <c r="J30" s="1"/>
      <c r="K30" s="1"/>
    </row>
    <row r="31" spans="1:11" ht="21">
      <c r="B31" s="74" t="s">
        <v>20</v>
      </c>
      <c r="C31" s="72"/>
      <c r="D31" s="72"/>
      <c r="E31" s="72"/>
      <c r="F31" s="72"/>
      <c r="G31" s="72"/>
      <c r="H31" s="72"/>
      <c r="I31" s="14"/>
      <c r="J31" s="1"/>
      <c r="K31" s="1"/>
    </row>
    <row r="32" spans="1:11" ht="21">
      <c r="B32" s="80" t="s">
        <v>21</v>
      </c>
      <c r="C32" s="72"/>
      <c r="D32" s="72"/>
      <c r="E32" s="72"/>
      <c r="F32" s="72"/>
      <c r="G32" s="72"/>
      <c r="H32" s="72"/>
      <c r="I32" s="23"/>
      <c r="J32" s="1"/>
      <c r="K32" s="1"/>
    </row>
    <row r="33" spans="1:23" ht="15" customHeight="1">
      <c r="A33" s="24"/>
      <c r="B33" s="25"/>
      <c r="C33" s="25"/>
      <c r="D33" s="25"/>
      <c r="E33" s="25"/>
      <c r="F33" s="25"/>
      <c r="G33" s="25"/>
      <c r="H33" s="25"/>
      <c r="I33" s="25"/>
      <c r="J33" s="25"/>
      <c r="K33" s="25"/>
      <c r="L33" s="25"/>
      <c r="M33" s="25"/>
      <c r="N33" s="25"/>
      <c r="O33" s="25"/>
      <c r="P33" s="25"/>
      <c r="Q33" s="25"/>
      <c r="R33" s="25"/>
      <c r="S33" s="25"/>
      <c r="T33" s="25"/>
      <c r="U33" s="25"/>
      <c r="V33" s="25"/>
      <c r="W33" s="25"/>
    </row>
    <row r="34" spans="1:23" ht="21">
      <c r="A34" s="71" t="s">
        <v>22</v>
      </c>
      <c r="B34" s="72"/>
      <c r="C34" s="1"/>
      <c r="D34" s="1"/>
      <c r="E34" s="1"/>
      <c r="F34" s="1"/>
      <c r="G34" s="16"/>
      <c r="H34" s="16"/>
      <c r="I34" s="14"/>
      <c r="J34" s="1"/>
      <c r="K34" s="1"/>
    </row>
    <row r="35" spans="1:23" ht="21">
      <c r="A35" s="17"/>
      <c r="B35" s="18" t="s">
        <v>23</v>
      </c>
      <c r="C35" s="18"/>
      <c r="D35" s="18"/>
      <c r="E35" s="18"/>
      <c r="F35" s="19"/>
      <c r="G35" s="20"/>
      <c r="H35" s="16"/>
      <c r="I35" s="14"/>
      <c r="J35" s="1"/>
      <c r="K35" s="1"/>
    </row>
    <row r="36" spans="1:23" ht="40.5" customHeight="1">
      <c r="A36" s="26"/>
      <c r="B36" s="81" t="s">
        <v>24</v>
      </c>
      <c r="C36" s="82"/>
      <c r="D36" s="82"/>
      <c r="E36" s="82"/>
      <c r="F36" s="27"/>
      <c r="G36" s="28"/>
      <c r="H36" s="29"/>
      <c r="I36" s="30"/>
      <c r="J36" s="1"/>
      <c r="K36" s="1"/>
    </row>
    <row r="37" spans="1:23" ht="21">
      <c r="A37" s="31"/>
      <c r="B37" s="32"/>
      <c r="C37" s="32"/>
      <c r="D37" s="32"/>
      <c r="E37" s="32"/>
      <c r="F37" s="33"/>
      <c r="G37" s="32"/>
      <c r="H37" s="34"/>
      <c r="I37" s="35"/>
      <c r="J37" s="1"/>
      <c r="K37" s="1"/>
    </row>
    <row r="38" spans="1:23" ht="21">
      <c r="A38" s="16"/>
      <c r="B38" s="1"/>
      <c r="C38" s="1"/>
      <c r="D38" s="1"/>
      <c r="E38" s="1"/>
      <c r="F38" s="83" t="s">
        <v>25</v>
      </c>
      <c r="G38" s="72"/>
      <c r="H38" s="72"/>
      <c r="I38" s="37">
        <f>Buildup!H43</f>
        <v>5000</v>
      </c>
      <c r="J38" s="1"/>
      <c r="K38" s="1"/>
    </row>
    <row r="39" spans="1:23" ht="21">
      <c r="A39" s="16"/>
      <c r="B39" s="1"/>
      <c r="C39" s="1"/>
      <c r="D39" s="1"/>
      <c r="E39" s="1"/>
      <c r="F39" s="83" t="s">
        <v>26</v>
      </c>
      <c r="G39" s="72"/>
      <c r="H39" s="72"/>
      <c r="I39" s="37">
        <f>Buildup!H44</f>
        <v>1000</v>
      </c>
      <c r="J39" s="1"/>
      <c r="K39" s="1"/>
    </row>
    <row r="40" spans="1:23" ht="21">
      <c r="A40" s="16"/>
      <c r="B40" s="1"/>
      <c r="C40" s="1"/>
      <c r="D40" s="1"/>
      <c r="E40" s="1"/>
      <c r="F40" s="36" t="s">
        <v>27</v>
      </c>
      <c r="G40" s="36"/>
      <c r="H40" s="38"/>
      <c r="I40" s="37"/>
      <c r="J40" s="1"/>
      <c r="K40" s="1"/>
    </row>
    <row r="41" spans="1:23" ht="21">
      <c r="A41" s="16"/>
      <c r="B41" s="1"/>
      <c r="C41" s="1"/>
      <c r="D41" s="1"/>
      <c r="E41" s="1"/>
      <c r="F41" s="83" t="s">
        <v>28</v>
      </c>
      <c r="G41" s="72"/>
      <c r="H41" s="38"/>
      <c r="I41" s="39">
        <f>I38-I39-I40</f>
        <v>4000</v>
      </c>
      <c r="J41" s="1"/>
      <c r="K41" s="1"/>
    </row>
    <row r="42" spans="1:23" ht="21">
      <c r="A42" s="16"/>
      <c r="B42" s="1"/>
      <c r="C42" s="1"/>
      <c r="D42" s="1"/>
      <c r="E42" s="1"/>
      <c r="F42" s="16"/>
      <c r="G42" s="40"/>
      <c r="H42" s="38"/>
      <c r="I42" s="14"/>
      <c r="J42" s="1"/>
      <c r="K42" s="1"/>
    </row>
    <row r="43" spans="1:23" ht="18">
      <c r="A43" s="21" t="s">
        <v>29</v>
      </c>
      <c r="B43" s="41"/>
      <c r="C43" s="41"/>
      <c r="D43" s="41"/>
      <c r="E43" s="41"/>
      <c r="F43" s="41"/>
      <c r="G43" s="41"/>
      <c r="H43" s="41"/>
      <c r="I43" s="1"/>
      <c r="J43" s="1"/>
      <c r="K43" s="1"/>
    </row>
    <row r="44" spans="1:23" ht="15">
      <c r="A44" s="1"/>
      <c r="B44" s="1"/>
      <c r="C44" s="1"/>
      <c r="D44" s="1"/>
      <c r="E44" s="1"/>
      <c r="F44" s="1"/>
      <c r="G44" s="1"/>
      <c r="H44" s="1"/>
      <c r="I44" s="1"/>
      <c r="J44" s="1"/>
      <c r="K44" s="1"/>
    </row>
    <row r="45" spans="1:23" ht="16">
      <c r="A45" s="73" t="s">
        <v>30</v>
      </c>
      <c r="B45" s="72"/>
      <c r="C45" s="72"/>
      <c r="D45" s="72"/>
      <c r="E45" s="72"/>
      <c r="F45" s="72"/>
      <c r="G45" s="72"/>
      <c r="H45" s="1"/>
      <c r="I45" s="1"/>
      <c r="J45" s="1"/>
      <c r="K45" s="1"/>
    </row>
    <row r="46" spans="1:23" ht="15">
      <c r="A46" s="1"/>
      <c r="B46" s="1"/>
      <c r="C46" s="1"/>
      <c r="D46" s="1"/>
      <c r="E46" s="1"/>
      <c r="F46" s="1"/>
      <c r="G46" s="1"/>
      <c r="H46" s="1"/>
      <c r="I46" s="1"/>
      <c r="J46" s="1"/>
      <c r="K46" s="1"/>
    </row>
    <row r="47" spans="1:23" ht="21">
      <c r="A47" s="1"/>
      <c r="B47" s="42"/>
      <c r="C47" s="36"/>
      <c r="D47" s="43"/>
      <c r="E47" s="43"/>
      <c r="F47" s="43"/>
      <c r="G47" s="43"/>
      <c r="H47" s="43"/>
      <c r="I47" s="1"/>
      <c r="J47" s="1"/>
      <c r="K47" s="1"/>
    </row>
    <row r="48" spans="1:23" ht="21">
      <c r="A48" s="44"/>
      <c r="B48" s="45">
        <f>I41*0.95</f>
        <v>3800</v>
      </c>
      <c r="C48" s="46"/>
      <c r="D48" s="77" t="s">
        <v>31</v>
      </c>
      <c r="E48" s="72"/>
      <c r="F48" s="72"/>
      <c r="G48" s="72"/>
      <c r="H48" s="72"/>
      <c r="I48" s="47"/>
      <c r="J48" s="47"/>
      <c r="K48" s="47"/>
      <c r="L48" s="47"/>
      <c r="M48" s="47"/>
      <c r="N48" s="47"/>
      <c r="O48" s="47"/>
      <c r="P48" s="47"/>
      <c r="Q48" s="47"/>
      <c r="R48" s="47"/>
      <c r="S48" s="47"/>
      <c r="T48" s="47"/>
      <c r="U48" s="47"/>
      <c r="V48" s="47"/>
      <c r="W48" s="47"/>
    </row>
    <row r="49" spans="1:23" ht="21">
      <c r="A49" s="47"/>
      <c r="B49" s="47"/>
      <c r="C49" s="47"/>
      <c r="D49" s="48">
        <f>I41-B48</f>
        <v>200</v>
      </c>
      <c r="E49" s="78" t="s">
        <v>32</v>
      </c>
      <c r="F49" s="72"/>
      <c r="G49" s="72"/>
      <c r="H49" s="47"/>
      <c r="I49" s="47"/>
      <c r="J49" s="47"/>
      <c r="K49" s="47"/>
      <c r="L49" s="47"/>
      <c r="M49" s="47"/>
      <c r="N49" s="47"/>
      <c r="O49" s="47"/>
      <c r="P49" s="47"/>
      <c r="Q49" s="47"/>
      <c r="R49" s="47"/>
      <c r="S49" s="47"/>
      <c r="T49" s="47"/>
      <c r="U49" s="47"/>
      <c r="V49" s="47"/>
      <c r="W49" s="47"/>
    </row>
    <row r="50" spans="1:23" ht="13">
      <c r="A50" s="47"/>
      <c r="B50" s="49"/>
      <c r="C50" s="47"/>
      <c r="D50" s="49"/>
      <c r="E50" s="47"/>
      <c r="F50" s="47"/>
      <c r="G50" s="47"/>
      <c r="H50" s="47"/>
      <c r="I50" s="47"/>
      <c r="J50" s="47"/>
      <c r="K50" s="47"/>
      <c r="L50" s="47"/>
      <c r="M50" s="47"/>
      <c r="N50" s="47"/>
      <c r="O50" s="47"/>
      <c r="P50" s="47"/>
      <c r="Q50" s="47"/>
      <c r="R50" s="47"/>
      <c r="S50" s="47"/>
      <c r="T50" s="47"/>
      <c r="U50" s="47"/>
      <c r="V50" s="47"/>
      <c r="W50" s="47"/>
    </row>
    <row r="51" spans="1:23" ht="21">
      <c r="A51" s="50"/>
      <c r="B51" s="45">
        <f>I41</f>
        <v>4000</v>
      </c>
      <c r="C51" s="47"/>
      <c r="D51" s="79" t="s">
        <v>33</v>
      </c>
      <c r="E51" s="72"/>
      <c r="F51" s="72"/>
      <c r="G51" s="72"/>
      <c r="H51" s="72"/>
      <c r="I51" s="47"/>
      <c r="J51" s="47"/>
      <c r="K51" s="47"/>
      <c r="L51" s="47"/>
      <c r="M51" s="47"/>
      <c r="N51" s="47"/>
      <c r="O51" s="47"/>
      <c r="P51" s="47"/>
      <c r="Q51" s="47"/>
      <c r="R51" s="47"/>
      <c r="S51" s="47"/>
      <c r="T51" s="47"/>
      <c r="U51" s="47"/>
      <c r="V51" s="47"/>
      <c r="W51" s="47"/>
    </row>
    <row r="52" spans="1:23" ht="21">
      <c r="A52" s="47"/>
      <c r="B52" s="47"/>
      <c r="C52" s="47"/>
      <c r="D52" s="48">
        <f>B51/6</f>
        <v>666.66666666666663</v>
      </c>
      <c r="E52" s="78" t="s">
        <v>34</v>
      </c>
      <c r="F52" s="72"/>
      <c r="G52" s="72"/>
      <c r="H52" s="47"/>
      <c r="I52" s="47"/>
      <c r="J52" s="47"/>
      <c r="K52" s="47"/>
      <c r="L52" s="47"/>
      <c r="M52" s="47"/>
      <c r="N52" s="47"/>
      <c r="O52" s="47"/>
      <c r="P52" s="47"/>
      <c r="Q52" s="47"/>
      <c r="R52" s="47"/>
      <c r="S52" s="47"/>
      <c r="T52" s="47"/>
      <c r="U52" s="47"/>
      <c r="V52" s="47"/>
      <c r="W52" s="47"/>
    </row>
    <row r="53" spans="1:23" ht="15">
      <c r="A53" s="4"/>
      <c r="B53" s="4"/>
      <c r="C53" s="4"/>
      <c r="D53" s="4"/>
      <c r="E53" s="4"/>
      <c r="F53" s="1"/>
      <c r="G53" s="4"/>
      <c r="H53" s="4"/>
      <c r="I53" s="1"/>
      <c r="J53" s="1"/>
      <c r="K53" s="1"/>
    </row>
    <row r="54" spans="1:23" ht="15">
      <c r="A54" s="4"/>
      <c r="B54" s="4"/>
      <c r="C54" s="4"/>
      <c r="D54" s="4"/>
      <c r="E54" s="4"/>
      <c r="F54" s="1"/>
      <c r="G54" s="4"/>
      <c r="H54" s="4"/>
      <c r="I54" s="1"/>
      <c r="J54" s="1"/>
      <c r="K54" s="1"/>
    </row>
    <row r="55" spans="1:23" ht="15">
      <c r="A55" s="4"/>
      <c r="B55" s="4"/>
      <c r="C55" s="4"/>
      <c r="D55" s="4"/>
      <c r="E55" s="4"/>
      <c r="F55" s="1"/>
      <c r="G55" s="4"/>
      <c r="H55" s="4"/>
      <c r="I55" s="1"/>
      <c r="J55" s="1"/>
      <c r="K55" s="1"/>
    </row>
    <row r="56" spans="1:23" ht="15">
      <c r="A56" s="75" t="s">
        <v>35</v>
      </c>
      <c r="B56" s="72"/>
      <c r="C56" s="72"/>
      <c r="D56" s="72"/>
      <c r="E56" s="72"/>
      <c r="F56" s="1"/>
      <c r="G56" s="75" t="s">
        <v>36</v>
      </c>
      <c r="H56" s="72"/>
      <c r="I56" s="1"/>
      <c r="J56" s="1"/>
      <c r="K56" s="1"/>
    </row>
    <row r="57" spans="1:23" ht="15">
      <c r="A57" s="1"/>
      <c r="B57" s="1"/>
      <c r="C57" s="1"/>
      <c r="D57" s="1"/>
      <c r="E57" s="1"/>
      <c r="F57" s="1"/>
      <c r="G57" s="1"/>
      <c r="H57" s="1"/>
      <c r="I57" s="1"/>
      <c r="J57" s="1"/>
      <c r="K57" s="1"/>
    </row>
    <row r="58" spans="1:23" ht="15">
      <c r="A58" s="76" t="s">
        <v>37</v>
      </c>
      <c r="B58" s="72"/>
      <c r="C58" s="72"/>
      <c r="D58" s="72"/>
      <c r="E58" s="72"/>
      <c r="F58" s="72"/>
      <c r="G58" s="72"/>
      <c r="H58" s="72"/>
      <c r="I58" s="72"/>
      <c r="J58" s="51"/>
      <c r="K58" s="1"/>
    </row>
    <row r="59" spans="1:23" ht="15">
      <c r="A59" s="1"/>
      <c r="B59" s="1"/>
      <c r="C59" s="1"/>
      <c r="D59" s="1"/>
      <c r="E59" s="1"/>
      <c r="F59" s="1"/>
      <c r="G59" s="1"/>
      <c r="H59" s="1"/>
      <c r="I59" s="1"/>
      <c r="J59" s="1"/>
      <c r="K59" s="1"/>
    </row>
    <row r="60" spans="1:23" ht="15">
      <c r="A60" s="1"/>
      <c r="B60" s="1"/>
      <c r="C60" s="1"/>
      <c r="D60" s="1"/>
      <c r="E60" s="1"/>
      <c r="F60" s="1"/>
      <c r="G60" s="1"/>
      <c r="H60" s="1"/>
      <c r="I60" s="1"/>
      <c r="J60" s="1"/>
      <c r="K60" s="1"/>
    </row>
    <row r="61" spans="1:23" ht="15">
      <c r="A61" s="1"/>
      <c r="B61" s="1"/>
      <c r="C61" s="1"/>
      <c r="D61" s="1"/>
      <c r="E61" s="1"/>
      <c r="F61" s="1"/>
      <c r="G61" s="1"/>
      <c r="H61" s="1"/>
      <c r="I61" s="1"/>
      <c r="J61" s="1"/>
      <c r="K61" s="1"/>
    </row>
    <row r="62" spans="1:23" ht="15">
      <c r="A62" s="1"/>
      <c r="B62" s="1"/>
      <c r="C62" s="1"/>
      <c r="D62" s="1"/>
      <c r="E62" s="1"/>
      <c r="F62" s="1"/>
      <c r="G62" s="1"/>
      <c r="H62" s="1"/>
      <c r="I62" s="1"/>
      <c r="J62" s="1"/>
      <c r="K62" s="1"/>
    </row>
    <row r="63" spans="1:23" ht="15">
      <c r="A63" s="1"/>
      <c r="B63" s="1"/>
      <c r="C63" s="1"/>
      <c r="D63" s="1"/>
      <c r="E63" s="52"/>
      <c r="F63" s="1"/>
      <c r="G63" s="1"/>
      <c r="H63" s="1"/>
      <c r="I63" s="1"/>
      <c r="J63" s="1"/>
      <c r="K63" s="1"/>
    </row>
    <row r="64" spans="1:23" ht="15">
      <c r="A64" s="1"/>
      <c r="B64" s="1"/>
      <c r="C64" s="1"/>
      <c r="D64" s="1"/>
      <c r="E64" s="1"/>
      <c r="F64" s="1"/>
      <c r="G64" s="1"/>
      <c r="H64" s="1"/>
      <c r="I64" s="1"/>
      <c r="J64" s="1"/>
      <c r="K64" s="1"/>
    </row>
    <row r="65" spans="1:11" ht="15">
      <c r="A65" s="1"/>
      <c r="B65" s="1"/>
      <c r="C65" s="1"/>
      <c r="D65" s="1"/>
      <c r="E65" s="1"/>
      <c r="F65" s="1"/>
      <c r="G65" s="1"/>
      <c r="H65" s="1"/>
      <c r="I65" s="1"/>
      <c r="J65" s="1"/>
      <c r="K65" s="1"/>
    </row>
    <row r="66" spans="1:11" ht="15">
      <c r="A66" s="1"/>
      <c r="B66" s="1"/>
      <c r="C66" s="1"/>
      <c r="D66" s="1"/>
      <c r="E66" s="1"/>
      <c r="F66" s="1"/>
      <c r="G66" s="1"/>
      <c r="H66" s="1"/>
      <c r="I66" s="1"/>
      <c r="J66" s="1"/>
      <c r="K66" s="1"/>
    </row>
    <row r="67" spans="1:11" ht="15">
      <c r="A67" s="1"/>
      <c r="B67" s="1"/>
      <c r="C67" s="1"/>
      <c r="D67" s="1"/>
      <c r="E67" s="1"/>
      <c r="F67" s="1"/>
      <c r="G67" s="1"/>
      <c r="H67" s="1"/>
      <c r="I67" s="1"/>
      <c r="J67" s="1"/>
      <c r="K67" s="1"/>
    </row>
    <row r="68" spans="1:11" ht="15">
      <c r="A68" s="1"/>
      <c r="B68" s="1"/>
      <c r="C68" s="1"/>
      <c r="D68" s="1"/>
      <c r="E68" s="1"/>
      <c r="F68" s="1"/>
      <c r="G68" s="1"/>
      <c r="H68" s="1"/>
      <c r="I68" s="1"/>
      <c r="J68" s="1"/>
      <c r="K68" s="1"/>
    </row>
    <row r="69" spans="1:11" ht="15">
      <c r="A69" s="1"/>
      <c r="B69" s="1"/>
      <c r="C69" s="1"/>
      <c r="D69" s="1"/>
      <c r="E69" s="1"/>
      <c r="F69" s="1"/>
      <c r="G69" s="1"/>
      <c r="H69" s="1"/>
      <c r="I69" s="1"/>
      <c r="J69" s="1"/>
      <c r="K69" s="1"/>
    </row>
    <row r="70" spans="1:11" ht="15">
      <c r="A70" s="1"/>
      <c r="B70" s="1"/>
      <c r="C70" s="1"/>
      <c r="D70" s="1"/>
      <c r="E70" s="1"/>
      <c r="F70" s="1"/>
      <c r="G70" s="1"/>
      <c r="H70" s="1"/>
      <c r="I70" s="1"/>
      <c r="J70" s="1"/>
      <c r="K70" s="1"/>
    </row>
  </sheetData>
  <mergeCells count="21">
    <mergeCell ref="A30:G30"/>
    <mergeCell ref="B31:H31"/>
    <mergeCell ref="A56:E56"/>
    <mergeCell ref="G56:H56"/>
    <mergeCell ref="A58:I58"/>
    <mergeCell ref="D48:H48"/>
    <mergeCell ref="E49:G49"/>
    <mergeCell ref="D51:H51"/>
    <mergeCell ref="E52:G52"/>
    <mergeCell ref="B32:H32"/>
    <mergeCell ref="A34:B34"/>
    <mergeCell ref="B36:E36"/>
    <mergeCell ref="F38:H38"/>
    <mergeCell ref="F39:H39"/>
    <mergeCell ref="F41:G41"/>
    <mergeCell ref="A45:G45"/>
    <mergeCell ref="A12:H12"/>
    <mergeCell ref="B17:G17"/>
    <mergeCell ref="B18:E18"/>
    <mergeCell ref="A21:I21"/>
    <mergeCell ref="A23:G23"/>
  </mergeCells>
  <printOptions horizontalCentered="1"/>
  <pageMargins left="0.7" right="0.7" top="0.75" bottom="0.75" header="0" footer="0"/>
  <pageSetup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47"/>
  <sheetViews>
    <sheetView workbookViewId="0">
      <pane ySplit="1" topLeftCell="A8" activePane="bottomLeft" state="frozen"/>
      <selection pane="bottomLeft" activeCell="B3" sqref="B3"/>
    </sheetView>
  </sheetViews>
  <sheetFormatPr baseColWidth="10" defaultColWidth="14.5" defaultRowHeight="15.75" customHeight="1"/>
  <cols>
    <col min="1" max="1" width="28.5" customWidth="1"/>
    <col min="2" max="2" width="27.6640625" customWidth="1"/>
    <col min="3" max="3" width="42.33203125" customWidth="1"/>
    <col min="4" max="4" width="10.33203125" customWidth="1"/>
    <col min="5" max="5" width="12.33203125" customWidth="1"/>
    <col min="6" max="6" width="13.6640625" customWidth="1"/>
    <col min="7" max="7" width="10.33203125" customWidth="1"/>
    <col min="8" max="8" width="12" customWidth="1"/>
  </cols>
  <sheetData>
    <row r="1" spans="1:8">
      <c r="A1" s="53" t="s">
        <v>38</v>
      </c>
      <c r="B1" s="53" t="s">
        <v>39</v>
      </c>
      <c r="C1" s="53" t="s">
        <v>40</v>
      </c>
      <c r="D1" s="53" t="s">
        <v>41</v>
      </c>
      <c r="E1" s="53" t="s">
        <v>42</v>
      </c>
      <c r="F1" s="54" t="s">
        <v>43</v>
      </c>
      <c r="G1" s="54" t="s">
        <v>44</v>
      </c>
      <c r="H1" s="54" t="s">
        <v>45</v>
      </c>
    </row>
    <row r="2" spans="1:8">
      <c r="A2" s="1"/>
      <c r="B2" s="1"/>
      <c r="C2" s="1"/>
      <c r="D2" s="1"/>
      <c r="E2" s="1"/>
      <c r="F2" s="1"/>
      <c r="G2" s="1"/>
      <c r="H2" s="1"/>
    </row>
    <row r="3" spans="1:8">
      <c r="A3" s="55" t="s">
        <v>46</v>
      </c>
      <c r="B3" s="55" t="s">
        <v>47</v>
      </c>
      <c r="C3" s="3"/>
      <c r="D3" s="56"/>
      <c r="E3" s="56"/>
      <c r="F3" s="56"/>
      <c r="G3" s="56"/>
      <c r="H3" s="56"/>
    </row>
    <row r="4" spans="1:8">
      <c r="A4" s="56"/>
      <c r="B4" s="4"/>
      <c r="C4" s="4" t="s">
        <v>48</v>
      </c>
      <c r="D4" s="57">
        <v>335</v>
      </c>
      <c r="E4" s="58">
        <v>400</v>
      </c>
      <c r="F4" s="59">
        <v>2</v>
      </c>
      <c r="G4" s="58">
        <f t="shared" ref="G4:G8" si="0">D4*F4</f>
        <v>670</v>
      </c>
      <c r="H4" s="58">
        <f t="shared" ref="H4:H8" si="1">E4*F4</f>
        <v>800</v>
      </c>
    </row>
    <row r="5" spans="1:8">
      <c r="A5" s="56"/>
      <c r="B5" s="4"/>
      <c r="C5" s="4" t="s">
        <v>49</v>
      </c>
      <c r="D5" s="58">
        <v>330</v>
      </c>
      <c r="E5" s="58">
        <v>400</v>
      </c>
      <c r="F5" s="59">
        <v>1</v>
      </c>
      <c r="G5" s="58">
        <f t="shared" si="0"/>
        <v>330</v>
      </c>
      <c r="H5" s="58">
        <f t="shared" si="1"/>
        <v>400</v>
      </c>
    </row>
    <row r="6" spans="1:8">
      <c r="A6" s="56"/>
      <c r="B6" s="4"/>
      <c r="C6" s="4" t="s">
        <v>50</v>
      </c>
      <c r="D6" s="57">
        <v>250</v>
      </c>
      <c r="E6" s="58">
        <v>300</v>
      </c>
      <c r="F6" s="59">
        <v>2</v>
      </c>
      <c r="G6" s="58">
        <f t="shared" si="0"/>
        <v>500</v>
      </c>
      <c r="H6" s="58">
        <f t="shared" si="1"/>
        <v>600</v>
      </c>
    </row>
    <row r="7" spans="1:8">
      <c r="A7" s="56"/>
      <c r="B7" s="4"/>
      <c r="C7" s="4" t="s">
        <v>51</v>
      </c>
      <c r="D7" s="58">
        <v>150</v>
      </c>
      <c r="E7" s="58">
        <v>200</v>
      </c>
      <c r="F7" s="59">
        <v>1</v>
      </c>
      <c r="G7" s="58">
        <f t="shared" si="0"/>
        <v>150</v>
      </c>
      <c r="H7" s="58">
        <f t="shared" si="1"/>
        <v>200</v>
      </c>
    </row>
    <row r="8" spans="1:8">
      <c r="A8" s="56"/>
      <c r="B8" s="4"/>
      <c r="C8" s="4" t="s">
        <v>52</v>
      </c>
      <c r="D8" s="58"/>
      <c r="E8" s="58"/>
      <c r="F8" s="59">
        <v>0</v>
      </c>
      <c r="G8" s="58">
        <f t="shared" si="0"/>
        <v>0</v>
      </c>
      <c r="H8" s="58">
        <f t="shared" si="1"/>
        <v>0</v>
      </c>
    </row>
    <row r="9" spans="1:8">
      <c r="A9" s="56"/>
      <c r="B9" s="4"/>
      <c r="C9" s="4"/>
      <c r="D9" s="58"/>
      <c r="E9" s="58"/>
      <c r="F9" s="59"/>
      <c r="G9" s="58"/>
      <c r="H9" s="58"/>
    </row>
    <row r="10" spans="1:8">
      <c r="A10" s="56"/>
      <c r="B10" s="55" t="s">
        <v>53</v>
      </c>
      <c r="C10" s="60"/>
      <c r="D10" s="61"/>
      <c r="E10" s="61"/>
      <c r="F10" s="62"/>
      <c r="G10" s="63"/>
      <c r="H10" s="63">
        <f>SUM(H4:H9)</f>
        <v>2000</v>
      </c>
    </row>
    <row r="11" spans="1:8">
      <c r="A11" s="56"/>
      <c r="B11" s="56"/>
      <c r="C11" s="60"/>
      <c r="D11" s="64"/>
      <c r="E11" s="65"/>
      <c r="F11" s="1"/>
      <c r="G11" s="58"/>
      <c r="H11" s="58"/>
    </row>
    <row r="12" spans="1:8">
      <c r="A12" s="56"/>
      <c r="B12" s="1"/>
      <c r="C12" s="60"/>
      <c r="D12" s="65"/>
      <c r="E12" s="65"/>
      <c r="F12" s="1"/>
      <c r="G12" s="58"/>
      <c r="H12" s="58"/>
    </row>
    <row r="13" spans="1:8">
      <c r="A13" s="66"/>
      <c r="B13" s="66"/>
      <c r="C13" s="66"/>
      <c r="D13" s="66"/>
      <c r="E13" s="66"/>
      <c r="F13" s="66"/>
      <c r="G13" s="66"/>
      <c r="H13" s="66"/>
    </row>
    <row r="14" spans="1:8">
      <c r="A14" s="55" t="s">
        <v>19</v>
      </c>
      <c r="B14" s="1"/>
      <c r="C14" s="1"/>
      <c r="D14" s="1"/>
      <c r="E14" s="1"/>
      <c r="F14" s="1"/>
      <c r="G14" s="58"/>
      <c r="H14" s="58"/>
    </row>
    <row r="15" spans="1:8">
      <c r="A15" s="56"/>
      <c r="B15" s="4"/>
      <c r="C15" s="4" t="s">
        <v>54</v>
      </c>
      <c r="D15" s="58"/>
      <c r="E15" s="58"/>
      <c r="F15" s="59"/>
      <c r="G15" s="58">
        <f>D15*F15</f>
        <v>0</v>
      </c>
      <c r="H15" s="58">
        <f>E15*F15</f>
        <v>0</v>
      </c>
    </row>
    <row r="16" spans="1:8">
      <c r="A16" s="56"/>
      <c r="B16" s="1"/>
      <c r="C16" s="4"/>
      <c r="D16" s="67"/>
      <c r="E16" s="58"/>
      <c r="F16" s="59"/>
      <c r="G16" s="58"/>
      <c r="H16" s="58"/>
    </row>
    <row r="17" spans="1:8">
      <c r="A17" s="56"/>
      <c r="B17" s="1"/>
      <c r="C17" s="4"/>
      <c r="D17" s="58"/>
      <c r="E17" s="58"/>
      <c r="F17" s="59"/>
      <c r="G17" s="58"/>
      <c r="H17" s="58"/>
    </row>
    <row r="18" spans="1:8">
      <c r="A18" s="56"/>
      <c r="B18" s="55" t="s">
        <v>53</v>
      </c>
      <c r="C18" s="1"/>
      <c r="D18" s="67"/>
      <c r="E18" s="4"/>
      <c r="F18" s="1"/>
      <c r="G18" s="58"/>
      <c r="H18" s="63">
        <f>SUM(H15:H17)</f>
        <v>0</v>
      </c>
    </row>
    <row r="19" spans="1:8">
      <c r="A19" s="56"/>
      <c r="B19" s="56"/>
      <c r="C19" s="1"/>
      <c r="D19" s="1"/>
      <c r="E19" s="1"/>
      <c r="F19" s="1"/>
      <c r="G19" s="58"/>
      <c r="H19" s="58"/>
    </row>
    <row r="20" spans="1:8">
      <c r="A20" s="55" t="s">
        <v>6</v>
      </c>
      <c r="B20" s="56"/>
      <c r="C20" s="1"/>
      <c r="D20" s="1"/>
      <c r="E20" s="1"/>
      <c r="F20" s="1"/>
      <c r="G20" s="58"/>
      <c r="H20" s="58"/>
    </row>
    <row r="21" spans="1:8">
      <c r="A21" s="56"/>
      <c r="B21" s="4" t="s">
        <v>55</v>
      </c>
      <c r="C21" s="4" t="s">
        <v>56</v>
      </c>
      <c r="D21" s="58"/>
      <c r="E21" s="58"/>
      <c r="F21" s="59">
        <v>1</v>
      </c>
      <c r="G21" s="58">
        <f t="shared" ref="G21:G23" si="2">D21*F21</f>
        <v>0</v>
      </c>
      <c r="H21" s="58">
        <f t="shared" ref="H21:H23" si="3">E21*F21</f>
        <v>0</v>
      </c>
    </row>
    <row r="22" spans="1:8">
      <c r="A22" s="56"/>
      <c r="B22" s="1"/>
      <c r="C22" s="4" t="s">
        <v>57</v>
      </c>
      <c r="D22" s="58"/>
      <c r="E22" s="58"/>
      <c r="F22" s="59">
        <v>6</v>
      </c>
      <c r="G22" s="58">
        <f t="shared" si="2"/>
        <v>0</v>
      </c>
      <c r="H22" s="58">
        <f t="shared" si="3"/>
        <v>0</v>
      </c>
    </row>
    <row r="23" spans="1:8">
      <c r="A23" s="56"/>
      <c r="B23" s="4" t="s">
        <v>58</v>
      </c>
      <c r="C23" s="4" t="s">
        <v>59</v>
      </c>
      <c r="D23" s="58"/>
      <c r="E23" s="58"/>
      <c r="F23" s="59">
        <v>6</v>
      </c>
      <c r="G23" s="58">
        <f t="shared" si="2"/>
        <v>0</v>
      </c>
      <c r="H23" s="58">
        <f t="shared" si="3"/>
        <v>0</v>
      </c>
    </row>
    <row r="24" spans="1:8">
      <c r="A24" s="56"/>
      <c r="B24" s="55" t="s">
        <v>53</v>
      </c>
      <c r="C24" s="1"/>
      <c r="D24" s="1"/>
      <c r="E24" s="1"/>
      <c r="F24" s="1"/>
      <c r="G24" s="58"/>
      <c r="H24" s="63">
        <f>SUM(H21:H23)</f>
        <v>0</v>
      </c>
    </row>
    <row r="25" spans="1:8">
      <c r="A25" s="56"/>
      <c r="B25" s="1"/>
      <c r="C25" s="1"/>
      <c r="D25" s="1"/>
      <c r="E25" s="4"/>
      <c r="F25" s="4"/>
      <c r="G25" s="58"/>
      <c r="H25" s="58"/>
    </row>
    <row r="26" spans="1:8">
      <c r="A26" s="55" t="s">
        <v>60</v>
      </c>
      <c r="B26" s="1"/>
      <c r="C26" s="1"/>
      <c r="D26" s="1"/>
      <c r="E26" s="1"/>
      <c r="F26" s="1"/>
      <c r="G26" s="58"/>
      <c r="H26" s="58"/>
    </row>
    <row r="27" spans="1:8">
      <c r="A27" s="1"/>
      <c r="B27" s="4" t="s">
        <v>61</v>
      </c>
      <c r="C27" s="4" t="s">
        <v>62</v>
      </c>
      <c r="D27" s="58"/>
      <c r="E27" s="58"/>
      <c r="F27" s="59">
        <v>4</v>
      </c>
      <c r="G27" s="58">
        <f t="shared" ref="G27:G28" si="4">D27*F27</f>
        <v>0</v>
      </c>
      <c r="H27" s="58">
        <f t="shared" ref="H27:H29" si="5">E27*F27</f>
        <v>0</v>
      </c>
    </row>
    <row r="28" spans="1:8">
      <c r="A28" s="56"/>
      <c r="B28" s="4" t="s">
        <v>63</v>
      </c>
      <c r="C28" s="4" t="s">
        <v>64</v>
      </c>
      <c r="D28" s="58"/>
      <c r="E28" s="58"/>
      <c r="F28" s="59">
        <v>1</v>
      </c>
      <c r="G28" s="58">
        <f t="shared" si="4"/>
        <v>0</v>
      </c>
      <c r="H28" s="58">
        <f t="shared" si="5"/>
        <v>0</v>
      </c>
    </row>
    <row r="29" spans="1:8">
      <c r="A29" s="56"/>
      <c r="B29" s="4"/>
      <c r="C29" s="4"/>
      <c r="D29" s="58"/>
      <c r="E29" s="58"/>
      <c r="F29" s="59"/>
      <c r="G29" s="58"/>
      <c r="H29" s="58">
        <f t="shared" si="5"/>
        <v>0</v>
      </c>
    </row>
    <row r="30" spans="1:8">
      <c r="A30" s="56"/>
      <c r="B30" s="55" t="s">
        <v>53</v>
      </c>
      <c r="C30" s="1"/>
      <c r="D30" s="1"/>
      <c r="E30" s="1"/>
      <c r="F30" s="1"/>
      <c r="G30" s="58"/>
      <c r="H30" s="63">
        <f>SUM(H26:H29)</f>
        <v>0</v>
      </c>
    </row>
    <row r="31" spans="1:8">
      <c r="A31" s="56"/>
      <c r="B31" s="56"/>
      <c r="C31" s="1"/>
      <c r="D31" s="1"/>
      <c r="E31" s="1"/>
      <c r="F31" s="1"/>
      <c r="G31" s="58"/>
      <c r="H31" s="58"/>
    </row>
    <row r="32" spans="1:8">
      <c r="A32" s="66"/>
      <c r="B32" s="66"/>
      <c r="C32" s="66"/>
      <c r="D32" s="66"/>
      <c r="E32" s="66"/>
      <c r="F32" s="66"/>
      <c r="G32" s="66"/>
      <c r="H32" s="66"/>
    </row>
    <row r="33" spans="1:8">
      <c r="A33" s="56"/>
      <c r="B33" s="56"/>
      <c r="C33" s="1"/>
      <c r="D33" s="1"/>
      <c r="E33" s="1"/>
      <c r="F33" s="1"/>
      <c r="G33" s="58"/>
      <c r="H33" s="58"/>
    </row>
    <row r="34" spans="1:8">
      <c r="A34" s="55" t="s">
        <v>65</v>
      </c>
      <c r="B34" s="1"/>
      <c r="C34" s="1"/>
      <c r="D34" s="1"/>
      <c r="E34" s="1"/>
      <c r="F34" s="1"/>
      <c r="G34" s="58"/>
      <c r="H34" s="58"/>
    </row>
    <row r="35" spans="1:8">
      <c r="A35" s="1"/>
      <c r="B35" s="56"/>
      <c r="C35" s="1"/>
      <c r="D35" s="1"/>
      <c r="E35" s="1"/>
      <c r="F35" s="1"/>
      <c r="G35" s="58"/>
      <c r="H35" s="58"/>
    </row>
    <row r="36" spans="1:8">
      <c r="A36" s="56"/>
      <c r="B36" s="55" t="s">
        <v>14</v>
      </c>
      <c r="C36" s="1"/>
      <c r="D36" s="1"/>
      <c r="E36" s="1"/>
      <c r="F36" s="1"/>
      <c r="G36" s="58"/>
      <c r="H36" s="58"/>
    </row>
    <row r="37" spans="1:8">
      <c r="A37" s="56"/>
      <c r="B37" s="1"/>
      <c r="C37" s="4" t="s">
        <v>66</v>
      </c>
      <c r="D37" s="58">
        <f>250+25</f>
        <v>275</v>
      </c>
      <c r="E37" s="58">
        <v>500</v>
      </c>
      <c r="F37" s="59">
        <v>6</v>
      </c>
      <c r="G37" s="58">
        <f>D37*F37</f>
        <v>1650</v>
      </c>
      <c r="H37" s="58">
        <f>E37*F37</f>
        <v>3000</v>
      </c>
    </row>
    <row r="38" spans="1:8">
      <c r="A38" s="56"/>
      <c r="B38" s="55"/>
      <c r="C38" s="4"/>
      <c r="D38" s="68"/>
      <c r="E38" s="1"/>
      <c r="F38" s="4">
        <v>6</v>
      </c>
      <c r="G38" s="58"/>
      <c r="H38" s="63"/>
    </row>
    <row r="39" spans="1:8">
      <c r="A39" s="56"/>
      <c r="B39" s="55" t="s">
        <v>53</v>
      </c>
      <c r="C39" s="1"/>
      <c r="D39" s="1"/>
      <c r="E39" s="1"/>
      <c r="F39" s="1"/>
      <c r="G39" s="58"/>
      <c r="H39" s="63">
        <f>SUM(H37)</f>
        <v>3000</v>
      </c>
    </row>
    <row r="40" spans="1:8">
      <c r="A40" s="56"/>
      <c r="B40" s="1"/>
      <c r="C40" s="1"/>
      <c r="D40" s="1"/>
      <c r="E40" s="1"/>
      <c r="F40" s="1"/>
      <c r="G40" s="58"/>
      <c r="H40" s="58"/>
    </row>
    <row r="41" spans="1:8">
      <c r="A41" s="55"/>
      <c r="B41" s="1"/>
      <c r="C41" s="1"/>
      <c r="D41" s="4"/>
      <c r="E41" s="4"/>
      <c r="F41" s="4"/>
      <c r="G41" s="58"/>
      <c r="H41" s="63"/>
    </row>
    <row r="42" spans="1:8">
      <c r="A42" s="1"/>
      <c r="B42" s="1"/>
      <c r="C42" s="1"/>
      <c r="D42" s="1"/>
      <c r="E42" s="1"/>
      <c r="F42" s="1"/>
      <c r="G42" s="1"/>
      <c r="H42" s="1"/>
    </row>
    <row r="43" spans="1:8">
      <c r="A43" s="55" t="s">
        <v>67</v>
      </c>
      <c r="B43" s="1"/>
      <c r="C43" s="1"/>
      <c r="D43" s="1"/>
      <c r="E43" s="1"/>
      <c r="F43" s="55" t="s">
        <v>68</v>
      </c>
      <c r="G43" s="69">
        <f>SUM(G4:G41)</f>
        <v>3300</v>
      </c>
      <c r="H43" s="69">
        <f>SUM(H10,H18,H24,H30,H39)</f>
        <v>5000</v>
      </c>
    </row>
    <row r="44" spans="1:8">
      <c r="A44" s="1"/>
      <c r="B44" s="1"/>
      <c r="C44" s="1"/>
      <c r="D44" s="1"/>
      <c r="E44" s="1"/>
      <c r="F44" s="84" t="s">
        <v>69</v>
      </c>
      <c r="G44" s="72"/>
      <c r="H44" s="69">
        <f>H43*0.2</f>
        <v>1000</v>
      </c>
    </row>
    <row r="45" spans="1:8">
      <c r="A45" s="1"/>
      <c r="B45" s="1"/>
      <c r="C45" s="1"/>
      <c r="D45" s="1"/>
      <c r="E45" s="1"/>
      <c r="F45" s="55" t="s">
        <v>70</v>
      </c>
      <c r="G45" s="56"/>
      <c r="H45" s="69">
        <f>H43-H44</f>
        <v>4000</v>
      </c>
    </row>
    <row r="46" spans="1:8">
      <c r="A46" s="1"/>
      <c r="B46" s="1"/>
      <c r="C46" s="1"/>
      <c r="D46" s="1"/>
      <c r="E46" s="1"/>
      <c r="F46" s="55" t="s">
        <v>71</v>
      </c>
      <c r="G46" s="70">
        <f>1-(G43/H43)</f>
        <v>0.33999999999999997</v>
      </c>
      <c r="H46" s="1"/>
    </row>
    <row r="47" spans="1:8">
      <c r="A47" s="1"/>
      <c r="B47" s="1"/>
      <c r="C47" s="1"/>
      <c r="D47" s="1"/>
      <c r="E47" s="1"/>
      <c r="F47" s="1"/>
      <c r="G47" s="1"/>
      <c r="H47" s="1"/>
    </row>
  </sheetData>
  <mergeCells count="1">
    <mergeCell ref="F44:G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Curriculum</vt:lpstr>
      <vt:lpstr>Buildup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2021-03-17T22:13:35Z</dcterms:created>
  <dcterms:modified xsi:type="dcterms:W3CDTF">2021-03-17T22:13:35Z</dcterms:modified>
</cp:coreProperties>
</file>